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/>
  </bookViews>
  <sheets>
    <sheet name="EFE" sheetId="2" r:id="rId1"/>
  </sheets>
  <definedNames>
    <definedName name="_xlnm._FilterDatabase" localSheetId="0" hidden="1">EFE!#REF!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<sst xmlns="http://schemas.openxmlformats.org/spreadsheetml/2006/main" count="62" uniqueCount="53">
  <si>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</si>
  <si>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</si>
  <si>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</si>
  <si>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</si>
  <si>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</si>
  <si>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</si>
  <si>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</si>
  <si>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</si>
  <si>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</si>
  <si>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</si>
  <si>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</si>
  <si>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</si>
  <si>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</si>
  <si>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</si>
  <si>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</si>
  <si>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</si>
  <si>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</si>
  <si>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</si>
  <si>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</si>
  <si>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</si>
  <si>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</si>
  <si>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</si>
  <si>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</si>
  <si>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</si>
  <si>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</si>
  <si>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</si>
  <si>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</si>
  <si>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</si>
  <si>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</si>
  <si>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</si>
  <si>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</si>
  <si>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</si>
  <si>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</si>
  <si>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</si>
  <si>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</si>
  <si>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</si>
  <si>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</si>
  <si>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</si>
  <si>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</si>
  <si>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</si>
  <si>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</si>
  <si>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</si>
  <si>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</si>
  <si>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</si>
  <si>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</si>
  <si>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</si>
  <si>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</si>
  <si>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</si>
  <si>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</si>
  <si>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</si>
  <si>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</si>
  <si>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Bajo protesta de decir verdad declaramos que los Estados Financieros y sus notas, son razonablemente correctos y son responsabilidad del emisor.</t>
  </si>
  <si>
    <t>Municipio de Salamanca, Guanajuato.
Estado de Flujos de Efectivo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</si>
</sst>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6" fillId="0" borderId="1" xfId="8" applyFont="1" applyFill="1" applyBorder="1" applyAlignment="1">
      <alignment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7" fillId="0" borderId="1" xfId="8" applyFont="1" applyFill="1" applyBorder="1" applyProtection="1">
      <protection locked="0"/>
    </xf>
    <xf numFmtId="0" fontId="9" fillId="0" borderId="1" xfId="8" applyFont="1" applyFill="1" applyBorder="1" applyAlignment="1">
      <alignment horizontal="left" vertical="top"/>
    </xf>
    <xf numFmtId="0" fontId="8" fillId="0" borderId="0" xfId="8" applyFont="1" applyFill="1" applyBorder="1" applyAlignment="1">
      <alignment horizontal="left" vertical="top" wrapText="1" indent="1"/>
    </xf>
    <xf numFmtId="4" fontId="8" fillId="0" borderId="0" xfId="8" applyNumberFormat="1" applyFont="1" applyFill="1" applyBorder="1" applyAlignment="1" applyProtection="1">
      <alignment vertical="top" wrapText="1"/>
      <protection locked="0"/>
    </xf>
    <xf numFmtId="4" fontId="8" fillId="0" borderId="2" xfId="8" applyNumberFormat="1" applyFont="1" applyFill="1" applyBorder="1" applyAlignment="1" applyProtection="1">
      <alignment vertical="top" wrapText="1"/>
      <protection locked="0"/>
    </xf>
    <xf numFmtId="0" fontId="1" fillId="0" borderId="0" xfId="8" applyFont="1" applyFill="1" applyBorder="1" applyAlignment="1">
      <alignment horizontal="left" vertical="top" wrapText="1"/>
    </xf>
    <xf numFmtId="4" fontId="1" fillId="0" borderId="0" xfId="8" applyNumberFormat="1" applyFont="1" applyFill="1" applyBorder="1" applyAlignment="1" applyProtection="1">
      <alignment vertical="top" wrapText="1"/>
      <protection locked="0"/>
    </xf>
    <xf numFmtId="4" fontId="1" fillId="0" borderId="2" xfId="8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>
      <alignment vertical="top" wrapText="1"/>
    </xf>
    <xf numFmtId="0" fontId="8" fillId="0" borderId="0" xfId="8" applyFont="1" applyFill="1" applyBorder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 indent="1"/>
    </xf>
    <xf numFmtId="0" fontId="1" fillId="0" borderId="3" xfId="8" applyFont="1" applyFill="1" applyBorder="1" applyAlignment="1">
      <alignment vertical="top" wrapText="1"/>
    </xf>
    <xf numFmtId="4" fontId="1" fillId="0" borderId="4" xfId="8" applyNumberFormat="1" applyFont="1" applyFill="1" applyBorder="1" applyAlignment="1">
      <alignment vertical="top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11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68</xdr:row>
      <xdr:rowOff>22860</xdr:rowOff>
    </xdr:from>
    <xdr:to>
      <xdr:col>4</xdr:col>
      <xdr:colOff>1173480</xdr:colOff>
      <xdr:row>72</xdr:row>
      <xdr:rowOff>60960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6"/>
        <a:stretch/>
      </xdr:blipFill>
      <xdr:spPr bwMode="auto">
        <a:xfrm>
          <a:off x="76200" y="9456420"/>
          <a:ext cx="66751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C3" sqref="C3"/>
    </sheetView>
  </sheetViews>
  <sheetFormatPr baseColWidth="10" defaultColWidth="12" defaultRowHeight="10.199999999999999" x14ac:dyDescent="0.2"/>
  <cols>
    <col min="1" max="2" width="1.85546875" style="1" customWidth="1"/>
    <col min="3" max="3" width="75" style="1" bestFit="1" customWidth="1"/>
    <col min="4" max="5" width="25.85546875" style="1" customWidth="1"/>
    <col min="6" max="16384" width="12" style="1"/>
  </cols>
  <sheetData>
    <row r="1" spans="1:5" ht="39.9" customHeight="1" x14ac:dyDescent="0.2">
      <c r="A1" s="29" t="s">
        <v>52</v>
      </c>
      <c r="B1" s="30"/>
      <c r="C1" s="30"/>
      <c r="D1" s="30"/>
      <c r="E1" s="31"/>
    </row>
    <row r="2" spans="1:5" ht="15" customHeight="1" x14ac:dyDescent="0.2">
      <c r="A2" s="32" t="s">
        <v>0</v>
      </c>
      <c r="B2" s="33"/>
      <c r="C2" s="33"/>
      <c r="D2" s="27">
        <v>2021</v>
      </c>
      <c r="E2" s="28">
        <v>2020</v>
      </c>
    </row>
    <row r="3" spans="1:5" ht="15" customHeight="1" x14ac:dyDescent="0.2">
      <c r="A3" s="2"/>
      <c r="C3" s="3"/>
      <c r="D3" s="3"/>
      <c r="E3" s="4"/>
    </row>
    <row r="4" spans="1:5" ht="12" x14ac:dyDescent="0.2">
      <c r="A4" s="15" t="s">
        <v>1</v>
      </c>
      <c r="C4" s="6"/>
      <c r="D4" s="7"/>
      <c r="E4" s="8"/>
    </row>
    <row r="5" spans="1:5" ht="13.2" x14ac:dyDescent="0.2">
      <c r="A5" s="2"/>
      <c r="B5" s="9" t="s">
        <v>2</v>
      </c>
      <c r="C5" s="16"/>
      <c r="D5" s="17">
        <f>SUM(D6:D15)</f>
        <v>825442923.21000004</v>
      </c>
      <c r="E5" s="18">
        <f>SUM(E6:E15)</f>
        <v>846820851.92000008</v>
      </c>
    </row>
    <row r="6" spans="1:5" ht="13.2" x14ac:dyDescent="0.2">
      <c r="A6" s="14">
        <v>4110</v>
      </c>
      <c r="C6" s="19" t="s">
        <v>3</v>
      </c>
      <c r="D6" s="20">
        <v>124208109.48</v>
      </c>
      <c r="E6" s="21">
        <v>99192160.329999998</v>
      </c>
    </row>
    <row r="7" spans="1:5" ht="13.2" x14ac:dyDescent="0.2">
      <c r="A7" s="14">
        <v>4120</v>
      </c>
      <c r="C7" s="19" t="s">
        <v>4</v>
      </c>
      <c r="D7" s="20">
        <v>0</v>
      </c>
      <c r="E7" s="21">
        <v>0</v>
      </c>
    </row>
    <row r="8" spans="1:5" ht="13.2" x14ac:dyDescent="0.2">
      <c r="A8" s="14">
        <v>4130</v>
      </c>
      <c r="C8" s="19" t="s">
        <v>42</v>
      </c>
      <c r="D8" s="20">
        <v>0</v>
      </c>
      <c r="E8" s="21">
        <v>0</v>
      </c>
    </row>
    <row r="9" spans="1:5" ht="13.2" x14ac:dyDescent="0.2">
      <c r="A9" s="14">
        <v>4140</v>
      </c>
      <c r="C9" s="19" t="s">
        <v>5</v>
      </c>
      <c r="D9" s="20">
        <v>65434635.079999998</v>
      </c>
      <c r="E9" s="21">
        <v>60049149.810000002</v>
      </c>
    </row>
    <row r="10" spans="1:5" ht="13.2" x14ac:dyDescent="0.2">
      <c r="A10" s="14">
        <v>4150</v>
      </c>
      <c r="C10" s="19" t="s">
        <v>43</v>
      </c>
      <c r="D10" s="20">
        <v>4244368.37</v>
      </c>
      <c r="E10" s="21">
        <v>1864287.78</v>
      </c>
    </row>
    <row r="11" spans="1:5" ht="13.2" x14ac:dyDescent="0.2">
      <c r="A11" s="14">
        <v>4160</v>
      </c>
      <c r="C11" s="19" t="s">
        <v>44</v>
      </c>
      <c r="D11" s="20">
        <v>10104362.039999999</v>
      </c>
      <c r="E11" s="21">
        <v>8058368.54</v>
      </c>
    </row>
    <row r="12" spans="1:5" ht="13.2" x14ac:dyDescent="0.2">
      <c r="A12" s="14">
        <v>4170</v>
      </c>
      <c r="C12" s="19" t="s">
        <v>45</v>
      </c>
      <c r="D12" s="20">
        <v>0</v>
      </c>
      <c r="E12" s="21">
        <v>0</v>
      </c>
    </row>
    <row r="13" spans="1:5" ht="26.4" x14ac:dyDescent="0.2">
      <c r="A13" s="14">
        <v>4210</v>
      </c>
      <c r="C13" s="19" t="s">
        <v>46</v>
      </c>
      <c r="D13" s="20">
        <v>621451448.21000004</v>
      </c>
      <c r="E13" s="21">
        <v>677656885.46000004</v>
      </c>
    </row>
    <row r="14" spans="1:5" ht="26.4" x14ac:dyDescent="0.2">
      <c r="A14" s="14">
        <v>4220</v>
      </c>
      <c r="C14" s="19" t="s">
        <v>47</v>
      </c>
      <c r="D14" s="20">
        <v>0</v>
      </c>
      <c r="E14" s="21">
        <v>0</v>
      </c>
    </row>
    <row r="15" spans="1:5" ht="13.2" x14ac:dyDescent="0.2">
      <c r="A15" s="14" t="s">
        <v>48</v>
      </c>
      <c r="C15" s="19" t="s">
        <v>6</v>
      </c>
      <c r="D15" s="20">
        <v>0.03</v>
      </c>
      <c r="E15" s="21">
        <v>0</v>
      </c>
    </row>
    <row r="16" spans="1:5" ht="13.2" x14ac:dyDescent="0.2">
      <c r="A16" s="14" t="s">
        <v>49</v>
      </c>
      <c r="B16" s="9" t="s">
        <v>7</v>
      </c>
      <c r="C16" s="16"/>
      <c r="D16" s="17">
        <f>SUM(D17:D32)</f>
        <v>644223990.5</v>
      </c>
      <c r="E16" s="18">
        <f>SUM(E17:E32)</f>
        <v>602031341.91000009</v>
      </c>
    </row>
    <row r="17" spans="1:5" ht="13.2" x14ac:dyDescent="0.2">
      <c r="A17" s="14">
        <v>5110</v>
      </c>
      <c r="C17" s="19" t="s">
        <v>8</v>
      </c>
      <c r="D17" s="20">
        <v>315510024.05000001</v>
      </c>
      <c r="E17" s="21">
        <v>282386835.86000001</v>
      </c>
    </row>
    <row r="18" spans="1:5" ht="13.2" x14ac:dyDescent="0.2">
      <c r="A18" s="14">
        <v>5120</v>
      </c>
      <c r="C18" s="19" t="s">
        <v>9</v>
      </c>
      <c r="D18" s="20">
        <v>60420333.969999999</v>
      </c>
      <c r="E18" s="21">
        <v>49337615.869999997</v>
      </c>
    </row>
    <row r="19" spans="1:5" ht="13.2" x14ac:dyDescent="0.2">
      <c r="A19" s="14">
        <v>5130</v>
      </c>
      <c r="C19" s="19" t="s">
        <v>10</v>
      </c>
      <c r="D19" s="20">
        <v>165312575.52000001</v>
      </c>
      <c r="E19" s="21">
        <v>161519821.75999999</v>
      </c>
    </row>
    <row r="20" spans="1:5" ht="13.2" x14ac:dyDescent="0.2">
      <c r="A20" s="14">
        <v>5210</v>
      </c>
      <c r="C20" s="19" t="s">
        <v>11</v>
      </c>
      <c r="D20" s="20">
        <v>0</v>
      </c>
      <c r="E20" s="21">
        <v>601309.52</v>
      </c>
    </row>
    <row r="21" spans="1:5" ht="13.2" x14ac:dyDescent="0.2">
      <c r="A21" s="14">
        <v>5220</v>
      </c>
      <c r="C21" s="19" t="s">
        <v>12</v>
      </c>
      <c r="D21" s="20">
        <v>53362002.600000001</v>
      </c>
      <c r="E21" s="21">
        <v>44801123.350000001</v>
      </c>
    </row>
    <row r="22" spans="1:5" ht="13.2" x14ac:dyDescent="0.2">
      <c r="A22" s="14">
        <v>5230</v>
      </c>
      <c r="C22" s="19" t="s">
        <v>13</v>
      </c>
      <c r="D22" s="20">
        <v>2983176.3</v>
      </c>
      <c r="E22" s="21">
        <v>2017024.89</v>
      </c>
    </row>
    <row r="23" spans="1:5" ht="13.2" x14ac:dyDescent="0.2">
      <c r="A23" s="14">
        <v>5240</v>
      </c>
      <c r="C23" s="19" t="s">
        <v>14</v>
      </c>
      <c r="D23" s="20">
        <v>41503143.700000003</v>
      </c>
      <c r="E23" s="21">
        <v>40986106.189999998</v>
      </c>
    </row>
    <row r="24" spans="1:5" ht="13.2" x14ac:dyDescent="0.2">
      <c r="A24" s="14">
        <v>5250</v>
      </c>
      <c r="C24" s="19" t="s">
        <v>15</v>
      </c>
      <c r="D24" s="20">
        <v>0</v>
      </c>
      <c r="E24" s="21">
        <v>0</v>
      </c>
    </row>
    <row r="25" spans="1:5" ht="13.2" x14ac:dyDescent="0.2">
      <c r="A25" s="14">
        <v>5260</v>
      </c>
      <c r="C25" s="19" t="s">
        <v>16</v>
      </c>
      <c r="D25" s="20">
        <v>0</v>
      </c>
      <c r="E25" s="21">
        <v>0</v>
      </c>
    </row>
    <row r="26" spans="1:5" ht="13.2" x14ac:dyDescent="0.2">
      <c r="A26" s="14">
        <v>5270</v>
      </c>
      <c r="C26" s="19" t="s">
        <v>17</v>
      </c>
      <c r="D26" s="20">
        <v>0</v>
      </c>
      <c r="E26" s="21">
        <v>0</v>
      </c>
    </row>
    <row r="27" spans="1:5" ht="13.2" x14ac:dyDescent="0.2">
      <c r="A27" s="14">
        <v>5280</v>
      </c>
      <c r="C27" s="19" t="s">
        <v>18</v>
      </c>
      <c r="D27" s="20">
        <v>0</v>
      </c>
      <c r="E27" s="21">
        <v>0</v>
      </c>
    </row>
    <row r="28" spans="1:5" ht="13.2" x14ac:dyDescent="0.2">
      <c r="A28" s="14">
        <v>5290</v>
      </c>
      <c r="C28" s="19" t="s">
        <v>19</v>
      </c>
      <c r="D28" s="20">
        <v>0</v>
      </c>
      <c r="E28" s="21">
        <v>0</v>
      </c>
    </row>
    <row r="29" spans="1:5" ht="13.2" x14ac:dyDescent="0.2">
      <c r="A29" s="14">
        <v>5310</v>
      </c>
      <c r="C29" s="19" t="s">
        <v>20</v>
      </c>
      <c r="D29" s="20">
        <v>0</v>
      </c>
      <c r="E29" s="21">
        <v>0</v>
      </c>
    </row>
    <row r="30" spans="1:5" ht="13.2" x14ac:dyDescent="0.2">
      <c r="A30" s="14">
        <v>5320</v>
      </c>
      <c r="C30" s="19" t="s">
        <v>21</v>
      </c>
      <c r="D30" s="20">
        <v>0</v>
      </c>
      <c r="E30" s="21">
        <v>0</v>
      </c>
    </row>
    <row r="31" spans="1:5" ht="13.2" x14ac:dyDescent="0.2">
      <c r="A31" s="14">
        <v>5330</v>
      </c>
      <c r="C31" s="19" t="s">
        <v>22</v>
      </c>
      <c r="D31" s="20">
        <v>0</v>
      </c>
      <c r="E31" s="21">
        <v>13036806.380000001</v>
      </c>
    </row>
    <row r="32" spans="1:5" ht="13.2" x14ac:dyDescent="0.2">
      <c r="A32" s="14" t="s">
        <v>48</v>
      </c>
      <c r="C32" s="19" t="s">
        <v>23</v>
      </c>
      <c r="D32" s="20">
        <v>5132734.3600000003</v>
      </c>
      <c r="E32" s="21">
        <v>7344698.0899999999</v>
      </c>
    </row>
    <row r="33" spans="1:5" ht="13.2" x14ac:dyDescent="0.2">
      <c r="A33" s="10" t="s">
        <v>24</v>
      </c>
      <c r="C33" s="22"/>
      <c r="D33" s="17">
        <f>D5-D16</f>
        <v>181218932.71000004</v>
      </c>
      <c r="E33" s="18">
        <f>E5-E16</f>
        <v>244789510.00999999</v>
      </c>
    </row>
    <row r="34" spans="1:5" ht="13.2" x14ac:dyDescent="0.2">
      <c r="A34" s="11"/>
      <c r="C34" s="22"/>
      <c r="D34" s="17"/>
      <c r="E34" s="18"/>
    </row>
    <row r="35" spans="1:5" ht="13.2" x14ac:dyDescent="0.2">
      <c r="A35" s="5" t="s">
        <v>25</v>
      </c>
      <c r="C35" s="23"/>
      <c r="D35" s="20"/>
      <c r="E35" s="21"/>
    </row>
    <row r="36" spans="1:5" ht="13.2" x14ac:dyDescent="0.2">
      <c r="A36" s="2"/>
      <c r="B36" s="9" t="s">
        <v>2</v>
      </c>
      <c r="C36" s="16"/>
      <c r="D36" s="17">
        <f>SUM(D37:D39)</f>
        <v>0</v>
      </c>
      <c r="E36" s="18">
        <f>SUM(E37:E39)</f>
        <v>0</v>
      </c>
    </row>
    <row r="37" spans="1:5" ht="13.2" x14ac:dyDescent="0.2">
      <c r="A37" s="2"/>
      <c r="C37" s="19" t="s">
        <v>26</v>
      </c>
      <c r="D37" s="20">
        <v>0</v>
      </c>
      <c r="E37" s="21">
        <v>0</v>
      </c>
    </row>
    <row r="38" spans="1:5" ht="13.2" x14ac:dyDescent="0.2">
      <c r="A38" s="2"/>
      <c r="C38" s="19" t="s">
        <v>27</v>
      </c>
      <c r="D38" s="20">
        <v>0</v>
      </c>
      <c r="E38" s="21">
        <v>0</v>
      </c>
    </row>
    <row r="39" spans="1:5" ht="13.2" x14ac:dyDescent="0.2">
      <c r="A39" s="2"/>
      <c r="C39" s="19" t="s">
        <v>28</v>
      </c>
      <c r="D39" s="20">
        <v>0</v>
      </c>
      <c r="E39" s="21">
        <v>0</v>
      </c>
    </row>
    <row r="40" spans="1:5" ht="13.2" x14ac:dyDescent="0.2">
      <c r="A40" s="2"/>
      <c r="B40" s="9" t="s">
        <v>7</v>
      </c>
      <c r="C40" s="16"/>
      <c r="D40" s="17">
        <f>SUM(D41:D43)</f>
        <v>224382280.31999999</v>
      </c>
      <c r="E40" s="18">
        <f>SUM(E41:E43)</f>
        <v>151843268.39000002</v>
      </c>
    </row>
    <row r="41" spans="1:5" ht="13.2" x14ac:dyDescent="0.2">
      <c r="A41" s="14">
        <v>1230</v>
      </c>
      <c r="C41" s="19" t="s">
        <v>26</v>
      </c>
      <c r="D41" s="20">
        <v>166985706.47999999</v>
      </c>
      <c r="E41" s="21">
        <v>134775473.36000001</v>
      </c>
    </row>
    <row r="42" spans="1:5" ht="13.2" x14ac:dyDescent="0.2">
      <c r="A42" s="14" t="s">
        <v>50</v>
      </c>
      <c r="C42" s="19" t="s">
        <v>27</v>
      </c>
      <c r="D42" s="20">
        <v>57266253.450000003</v>
      </c>
      <c r="E42" s="21">
        <v>16963657.5</v>
      </c>
    </row>
    <row r="43" spans="1:5" ht="13.2" x14ac:dyDescent="0.2">
      <c r="A43" s="2"/>
      <c r="C43" s="19" t="s">
        <v>29</v>
      </c>
      <c r="D43" s="20">
        <v>130320.39</v>
      </c>
      <c r="E43" s="21">
        <v>104137.53</v>
      </c>
    </row>
    <row r="44" spans="1:5" ht="13.2" x14ac:dyDescent="0.2">
      <c r="A44" s="10" t="s">
        <v>30</v>
      </c>
      <c r="C44" s="22"/>
      <c r="D44" s="17">
        <f>D36-D40</f>
        <v>-224382280.31999999</v>
      </c>
      <c r="E44" s="18">
        <f>E36-E40</f>
        <v>-151843268.39000002</v>
      </c>
    </row>
    <row r="45" spans="1:5" ht="13.2" x14ac:dyDescent="0.2">
      <c r="A45" s="11"/>
      <c r="C45" s="22"/>
      <c r="D45" s="17"/>
      <c r="E45" s="18"/>
    </row>
    <row r="46" spans="1:5" ht="13.2" x14ac:dyDescent="0.2">
      <c r="A46" s="5" t="s">
        <v>31</v>
      </c>
      <c r="C46" s="23"/>
      <c r="D46" s="20"/>
      <c r="E46" s="21"/>
    </row>
    <row r="47" spans="1:5" ht="13.2" x14ac:dyDescent="0.2">
      <c r="A47" s="2"/>
      <c r="B47" s="9" t="s">
        <v>2</v>
      </c>
      <c r="C47" s="16"/>
      <c r="D47" s="17">
        <f>SUM(D48+D51)</f>
        <v>9548943.2800000012</v>
      </c>
      <c r="E47" s="18">
        <f>SUM(E48+E51)</f>
        <v>-14376405.83</v>
      </c>
    </row>
    <row r="48" spans="1:5" ht="13.2" x14ac:dyDescent="0.2">
      <c r="A48" s="2"/>
      <c r="C48" s="19" t="s">
        <v>32</v>
      </c>
      <c r="D48" s="20">
        <f>SUM(D49:D50)</f>
        <v>-9385776</v>
      </c>
      <c r="E48" s="21">
        <f>SUM(E49:E50)</f>
        <v>-13943165.91</v>
      </c>
    </row>
    <row r="49" spans="1:5" ht="13.2" x14ac:dyDescent="0.2">
      <c r="A49" s="14">
        <v>2233</v>
      </c>
      <c r="C49" s="24" t="s">
        <v>33</v>
      </c>
      <c r="D49" s="20">
        <v>-9385776</v>
      </c>
      <c r="E49" s="21">
        <v>-13943165.91</v>
      </c>
    </row>
    <row r="50" spans="1:5" ht="13.2" x14ac:dyDescent="0.2">
      <c r="A50" s="14">
        <v>2234</v>
      </c>
      <c r="C50" s="24" t="s">
        <v>34</v>
      </c>
      <c r="D50" s="20">
        <v>0</v>
      </c>
      <c r="E50" s="21">
        <v>0</v>
      </c>
    </row>
    <row r="51" spans="1:5" ht="13.2" x14ac:dyDescent="0.2">
      <c r="A51" s="2"/>
      <c r="C51" s="19" t="s">
        <v>35</v>
      </c>
      <c r="D51" s="20">
        <v>18934719.280000001</v>
      </c>
      <c r="E51" s="21">
        <v>-433239.92</v>
      </c>
    </row>
    <row r="52" spans="1:5" ht="13.2" x14ac:dyDescent="0.2">
      <c r="A52" s="2"/>
      <c r="B52" s="9" t="s">
        <v>7</v>
      </c>
      <c r="C52" s="16"/>
      <c r="D52" s="17">
        <f>SUM(D53+D56)</f>
        <v>1212029.1200000001</v>
      </c>
      <c r="E52" s="18">
        <f>SUM(E53+E56)</f>
        <v>1981736.5200000003</v>
      </c>
    </row>
    <row r="53" spans="1:5" ht="13.2" x14ac:dyDescent="0.2">
      <c r="A53" s="2"/>
      <c r="C53" s="19" t="s">
        <v>36</v>
      </c>
      <c r="D53" s="20">
        <f>SUM(D54:D55)</f>
        <v>-2793</v>
      </c>
      <c r="E53" s="21">
        <f>SUM(E54:E55)</f>
        <v>-1652796.91</v>
      </c>
    </row>
    <row r="54" spans="1:5" ht="13.2" x14ac:dyDescent="0.2">
      <c r="A54" s="2"/>
      <c r="C54" s="24" t="s">
        <v>33</v>
      </c>
      <c r="D54" s="20">
        <v>-2793</v>
      </c>
      <c r="E54" s="21">
        <v>-1652796.91</v>
      </c>
    </row>
    <row r="55" spans="1:5" ht="13.2" x14ac:dyDescent="0.2">
      <c r="A55" s="2"/>
      <c r="C55" s="24" t="s">
        <v>34</v>
      </c>
      <c r="D55" s="20">
        <v>0</v>
      </c>
      <c r="E55" s="21">
        <v>0</v>
      </c>
    </row>
    <row r="56" spans="1:5" ht="13.2" x14ac:dyDescent="0.2">
      <c r="A56" s="2"/>
      <c r="C56" s="19" t="s">
        <v>37</v>
      </c>
      <c r="D56" s="20">
        <v>1214822.1200000001</v>
      </c>
      <c r="E56" s="21">
        <v>3634533.43</v>
      </c>
    </row>
    <row r="57" spans="1:5" ht="13.2" x14ac:dyDescent="0.2">
      <c r="A57" s="10" t="s">
        <v>38</v>
      </c>
      <c r="C57" s="22"/>
      <c r="D57" s="17">
        <f>D47-D52</f>
        <v>8336914.1600000011</v>
      </c>
      <c r="E57" s="18">
        <f>E47-E52</f>
        <v>-16358142.35</v>
      </c>
    </row>
    <row r="58" spans="1:5" ht="13.2" x14ac:dyDescent="0.2">
      <c r="A58" s="11"/>
      <c r="C58" s="22"/>
      <c r="D58" s="17"/>
      <c r="E58" s="18"/>
    </row>
    <row r="59" spans="1:5" ht="13.2" x14ac:dyDescent="0.2">
      <c r="A59" s="10" t="s">
        <v>39</v>
      </c>
      <c r="C59" s="22"/>
      <c r="D59" s="17">
        <f>D57+D44+D33</f>
        <v>-34826433.449999958</v>
      </c>
      <c r="E59" s="18">
        <f>E57+E44+E33</f>
        <v>76588099.269999981</v>
      </c>
    </row>
    <row r="60" spans="1:5" ht="13.2" x14ac:dyDescent="0.2">
      <c r="A60" s="11"/>
      <c r="C60" s="22"/>
      <c r="D60" s="17"/>
      <c r="E60" s="18"/>
    </row>
    <row r="61" spans="1:5" ht="13.2" x14ac:dyDescent="0.2">
      <c r="A61" s="10" t="s">
        <v>40</v>
      </c>
      <c r="C61" s="22"/>
      <c r="D61" s="17">
        <v>243306961.97</v>
      </c>
      <c r="E61" s="18">
        <v>166718862.69999999</v>
      </c>
    </row>
    <row r="62" spans="1:5" ht="13.2" x14ac:dyDescent="0.2">
      <c r="A62" s="10" t="s">
        <v>41</v>
      </c>
      <c r="C62" s="22"/>
      <c r="D62" s="17">
        <v>208480528.46000001</v>
      </c>
      <c r="E62" s="18">
        <v>243306961.97</v>
      </c>
    </row>
    <row r="63" spans="1:5" ht="13.2" x14ac:dyDescent="0.2">
      <c r="A63" s="12"/>
      <c r="B63" s="13"/>
      <c r="C63" s="25"/>
      <c r="D63" s="25"/>
      <c r="E63" s="26"/>
    </row>
    <row r="64" spans="1:5" x14ac:dyDescent="0.2">
      <c r="A64" s="1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35433070866141736" bottom="0.35433070866141736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revision/>
  <cp:lastPrinted>2022-02-21T17:29:13Z</cp:lastPrinted>
  <dcterms:created xsi:type="dcterms:W3CDTF">2012-12-11T20:31:36Z</dcterms:created>
  <dcterms:modified xsi:type="dcterms:W3CDTF">2022-05-13T09:52:49Z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